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个人资料\工作\04 项目建设\招标\2023年\拟采购项目资料申报\采购项目申报书\05 标准化考场、督导系统扩容优化项目\"/>
    </mc:Choice>
  </mc:AlternateContent>
  <bookViews>
    <workbookView xWindow="0" yWindow="0" windowWidth="24660" windowHeight="1437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2" i="1"/>
  <c r="G23" i="1"/>
  <c r="G24" i="1"/>
  <c r="G25" i="1"/>
  <c r="G26" i="1"/>
  <c r="G29" i="1"/>
  <c r="G30" i="1"/>
  <c r="G31" i="1"/>
  <c r="G32" i="1"/>
  <c r="G34" i="1"/>
  <c r="G35" i="1"/>
  <c r="G36" i="1"/>
  <c r="G38" i="1"/>
  <c r="G39" i="1"/>
  <c r="G40" i="1"/>
  <c r="G41" i="1"/>
  <c r="G42" i="1"/>
  <c r="D43" i="1"/>
  <c r="G43" i="1"/>
  <c r="G44" i="1"/>
  <c r="G45" i="1"/>
  <c r="G46" i="1"/>
  <c r="G47" i="1"/>
  <c r="G48" i="1"/>
  <c r="G49" i="1"/>
  <c r="G50" i="1"/>
  <c r="C53" i="1"/>
</calcChain>
</file>

<file path=xl/sharedStrings.xml><?xml version="1.0" encoding="utf-8"?>
<sst xmlns="http://schemas.openxmlformats.org/spreadsheetml/2006/main" count="146" uniqueCount="122">
  <si>
    <t>序号</t>
    <phoneticPr fontId="2" type="noConversion"/>
  </si>
  <si>
    <t>名称</t>
    <phoneticPr fontId="2" type="noConversion"/>
  </si>
  <si>
    <t>数量</t>
    <phoneticPr fontId="2" type="noConversion"/>
  </si>
  <si>
    <t>单位</t>
    <phoneticPr fontId="2" type="noConversion"/>
  </si>
  <si>
    <t>金额</t>
    <phoneticPr fontId="2" type="noConversion"/>
  </si>
  <si>
    <t>备注</t>
    <phoneticPr fontId="3" type="noConversion"/>
  </si>
  <si>
    <t>1、标准化考场前端部分</t>
    <phoneticPr fontId="2" type="noConversion"/>
  </si>
  <si>
    <t>200万巡考专用红外半球</t>
    <phoneticPr fontId="3" type="noConversion"/>
  </si>
  <si>
    <t>套</t>
    <phoneticPr fontId="2" type="noConversion"/>
  </si>
  <si>
    <t>摄像机电源</t>
  </si>
  <si>
    <t>DC12V 2A</t>
    <phoneticPr fontId="2" type="noConversion"/>
  </si>
  <si>
    <t>个</t>
  </si>
  <si>
    <t>半球壁装支架</t>
    <phoneticPr fontId="3" type="noConversion"/>
  </si>
  <si>
    <t>壁装支架，根据现场实际使用情况选配</t>
    <phoneticPr fontId="2" type="noConversion"/>
  </si>
  <si>
    <t>个</t>
    <phoneticPr fontId="2" type="noConversion"/>
  </si>
  <si>
    <t>拾音器</t>
    <phoneticPr fontId="3" type="noConversion"/>
  </si>
  <si>
    <t>单体:预极化电容拾音头
适用场景：视频会议、网络通话、可视电话、远程教育、公检法言辞证据录制等对声音采集效果要求较高的需求；
-25℃ ～ 75℃的超强宽工作温度范围，高增益电路使音频监控监听面积达 100 平方米；
频率响应: 30Hz-18kHz
灵敏度: 0/-30/-36dB
输出阻抗: 150Ω±30% (at 1kHz)
负载阻抗: ≥1000Ω
使用电压：12V电源
电流耗量：2mA
材质：ABS塑料
安装方式：嵌入式或支架安装
配件：连接线、电源、壁装支架</t>
    <phoneticPr fontId="2" type="noConversion"/>
  </si>
  <si>
    <t>手机信号屏蔽器</t>
    <phoneticPr fontId="2" type="noConversion"/>
  </si>
  <si>
    <t>1、绿色环保，便携，采用一体化整机结构，将原本结构复杂的屏蔽器，简约为一台
即插即用就能实现屏蔽效果的傻瓜式应用型产品，且无需调节，较大程度上便利
使用者的实际需求；
2、配备有效屏蔽全部2G、 3G、 4G、 5G手机信号，同时可额外添加高低频U、 V段
无线电通讯频道屏蔽。
3、设备采用AGA高增益天线：通过优化设计，将天线集成在屏蔽器内部，并可以
根据实际的用户需求，提供定向天线内置式AGA设计，或反射集束式波瓣设计；
4、采用ACS高级通讯屏蔽技术：精准的频率与发射控制不干扰基站上行数据，同
时不影响民用广播、武警公安、通讯基站等信号的正常使用；
5、支持Shielding-Now！技术：可在屏蔽器开启后立刻进入工作状态；
6、采用AHC高级谐波控制技术：可有效控制带外谐波，不影响其他电子设备正常
工作。有效抑制带外干扰、多次谐波与杂散等指标，优于同类产品；
7、采用ACG主动时频闸控技术：有效手动干预屏蔽器的工作范围、工作功率频率等；
8、模块化的IBPC独立信道屏蔽设计：模块化的IBPC独立分支处理信道技术,对
不同通讯信道与信号分别屏蔽。模块化设计，使得产品可以根据用户需求及功能
需要及成本方面的考虑，对产品进行不同情况的搭配，进行相应模块的增减；
9、 支持RCL反射集束式天线波瓣设计：允许某些机型采取经过调试和计算的能量
反射部件，实现波瓣与信号集中至目标前方，集中其功率并避免周边伤害；
10、 采用PnJ即插即用设计：接通电源后即可正常工作，通过切换智能控制切换开关，亦能满足工程施工与系统集成需求；
11、采用ACT及PCT与WFFT联合的散热方式：采用主动ACT及被动PCT的联合
散热方式，联合风槽式铝制WFFT鳍片散热，长时间连续稳定工作；
12、采用DDT动态缓执行电路设计：避免开机时打火现象结合相应的电路保护模块；
13、采用ACOPS芯片过热预防系统：避免不当操作或环境温度过高导致设备过热致
损的现象；
14、采用EPM增强型能源管理：采用EPM增强型能源管理的内置电源设计，并采用
品牌工业级电源，保证高频信号稳定性、准确性；
15、支持MCP多路独立供电设计支持多个模块协同供电工作；
16、 采取可持续发展SDS的产品设计：有效利用资源SDS可持续发展的产品设计理念，
允许产品升级换代后，依然能被回收和再次分解和利用，避免社会与环境的危害。</t>
    <phoneticPr fontId="3" type="noConversion"/>
  </si>
  <si>
    <t>弱电箱</t>
    <phoneticPr fontId="2" type="noConversion"/>
  </si>
  <si>
    <t>200*300</t>
    <phoneticPr fontId="9" type="noConversion"/>
  </si>
  <si>
    <t>系统辅材</t>
  </si>
  <si>
    <t>根据现场实际情况配置相应的水晶头、网络面板、模块、PVC线管、金属软管、线槽、防水扎带、地插、标签等。</t>
    <phoneticPr fontId="2" type="noConversion"/>
  </si>
  <si>
    <t>套</t>
    <phoneticPr fontId="2" type="noConversion"/>
  </si>
  <si>
    <t>SIP网关网络存储服务器(200路)</t>
    <phoneticPr fontId="3" type="noConversion"/>
  </si>
  <si>
    <t>支持《国家教育考试网上巡查系统视频标准技术规范》；
支持IP、UDP、RTP、RTCP、SIP等网络协议，实现国家考试院到学校的五级联网；
支持MPEG-4视频编码、MPEG Layer II音频编码，PS系统流封装；
SIP URI统一命名规则、分级命名、联合定位；
SIP URI组、用户、树形列表管理；
SIP URI地址解析；
支持标准SIP2.0；
设备/用户认证功能；
视频远程访问权限限制；
建立SIP网关间的信任关系。
最大功率350W</t>
    <phoneticPr fontId="2" type="noConversion"/>
  </si>
  <si>
    <t>台</t>
    <phoneticPr fontId="2" type="noConversion"/>
  </si>
  <si>
    <t>流媒体存储服务器（160路）</t>
    <phoneticPr fontId="2" type="noConversion"/>
  </si>
  <si>
    <t>按30天录制</t>
    <phoneticPr fontId="3" type="noConversion"/>
  </si>
  <si>
    <t>监控级硬盘（6T）</t>
    <phoneticPr fontId="3" type="noConversion"/>
  </si>
  <si>
    <t>6T,转速5400rpm；
接口：SATA 6Gb/s；
单块最多支持64路高清视频流；
最大持续传输速率180MB/s；
256MB缓存；
加载/卸载周期：300,000；
开机小时数8760；
最高不可恢复读错误速率：1/10E14；
负荷极限180；
平均故障间隔时间1,000,000小时；
启动电流（12V）:2.0；
平均工作功率5；
电压公差：5V±5%，12V±10%；
工作温度0~70℃。</t>
    <phoneticPr fontId="2" type="noConversion"/>
  </si>
  <si>
    <t>块</t>
    <phoneticPr fontId="2" type="noConversion"/>
  </si>
  <si>
    <t>拼控解码一体机</t>
    <phoneticPr fontId="3" type="noConversion"/>
  </si>
  <si>
    <t>整机最大支持16路高清视频解码输出+16路音频解码输出+8路模拟视频解码输出；
支持16个系统预案及快速调取；
整机最大解码能力：32路8MP/32路6MP/48路5MP/64路4MP/80路3MP/128路1080P/256路720P/384路4CIF；
整机解码通道路数384路；
最大支持16块屏拼接、开窗、叠加、漫游、跨屏等功能；
任何一路信号都可以实现无级缩放功能；
交互式可视化软件操作终端，支持iPAD使用safari浏览器控制；
支持ONVIF协议接入前端，GB28181接入平台；
支持远程获取和配置参数，支持远程导出和导入参数。
功率≤50W（未插卡）</t>
    <phoneticPr fontId="2" type="noConversion"/>
  </si>
  <si>
    <t>管理中心线材、辅材</t>
    <phoneticPr fontId="2" type="noConversion"/>
  </si>
  <si>
    <t>按需配置：包括RGB线75-2、VGA线3+6、音箱线RVJE2*2，VGA公头，VGA母头 ，卡侬头，音视频莲花，DB9针公头，BNC头，PVC线槽、PVC管、金属线槽，标签、扎带、电工胶布、膨胀螺丝、膨胀管、干壁钉、缠绕管、电源适配器、接线板等</t>
    <phoneticPr fontId="9" type="noConversion"/>
  </si>
  <si>
    <t>批</t>
    <phoneticPr fontId="2" type="noConversion"/>
  </si>
  <si>
    <t>服务器机柜</t>
    <phoneticPr fontId="2" type="noConversion"/>
  </si>
  <si>
    <t>600mm宽*1000mm深*2000mm高，</t>
    <phoneticPr fontId="3" type="noConversion"/>
  </si>
  <si>
    <t>A</t>
    <phoneticPr fontId="9" type="noConversion"/>
  </si>
  <si>
    <t>小计</t>
    <phoneticPr fontId="9" type="noConversion"/>
  </si>
  <si>
    <t>1、前端部分</t>
    <phoneticPr fontId="2" type="noConversion"/>
  </si>
  <si>
    <t>高清摄像机</t>
    <phoneticPr fontId="3" type="noConversion"/>
  </si>
  <si>
    <t>高清摄像机支架</t>
    <phoneticPr fontId="2" type="noConversion"/>
  </si>
  <si>
    <t>高清摄像机支架</t>
    <phoneticPr fontId="2" type="noConversion"/>
  </si>
  <si>
    <t>个</t>
    <phoneticPr fontId="2" type="noConversion"/>
  </si>
  <si>
    <t>套</t>
    <phoneticPr fontId="3" type="noConversion"/>
  </si>
  <si>
    <t>云录播平台系统软件-课件采集系统</t>
    <phoneticPr fontId="3" type="noConversion"/>
  </si>
  <si>
    <t>云录播平台系统软件-录制模块</t>
    <phoneticPr fontId="3" type="noConversion"/>
  </si>
  <si>
    <t>B</t>
    <phoneticPr fontId="9" type="noConversion"/>
  </si>
  <si>
    <t>三、专网系统</t>
    <phoneticPr fontId="2" type="noConversion"/>
  </si>
  <si>
    <t>4.1）交换机组</t>
    <phoneticPr fontId="2" type="noConversion"/>
  </si>
  <si>
    <t>汇聚交换机</t>
    <phoneticPr fontId="3" type="noConversion"/>
  </si>
  <si>
    <t>1、24 个SFP 端口（其中 8个 combo口）， 4个10G/1G BASE-X SFP+端口，1个端口扩展槽位，2个风扇模块槽位，2个电源模块槽位；
2、包转发率222Mpps/396Mpps
3、交换容量756Gbps/7.56Tbps</t>
    <phoneticPr fontId="2" type="noConversion"/>
  </si>
  <si>
    <t>24口接入交换机</t>
    <phoneticPr fontId="2" type="noConversion"/>
  </si>
  <si>
    <t>1 硬件规格 24个千兆电口，≥4个千兆光口性能要求
2 性能要求 交换能力≥336Gbps ，包转发速率≥96Mpps；
部署方式
3 部署方式 支持多台交换机堆叠；符合IEEE 802.3az（EEE）节能标准，支持端口休眠，关闭没有应用的端口，节省能源路由功能
4 路由功能 支持IPv4静态路由、RIP V1/V2、OSPF，支持IPv6静态路由、RIPng，支持IPv4和IPv6环境下的策略路由
地址转换</t>
    <phoneticPr fontId="2" type="noConversion"/>
  </si>
  <si>
    <t>台</t>
    <phoneticPr fontId="2" type="noConversion"/>
  </si>
  <si>
    <t>48口接入交换机</t>
    <phoneticPr fontId="3" type="noConversion"/>
  </si>
  <si>
    <t>1、硬件规格 48个千兆电口，≥4个千兆光口
2、性能要求 交换能力≥336Gbps ，包转发速率≥132Mpps
3、部署方式 支持多台交换机堆叠；符合IEEE 802.3az（EEE）节能标准，支持端口休眠，关闭没有应用的端口。</t>
    <phoneticPr fontId="2" type="noConversion"/>
  </si>
  <si>
    <t>千兆单模块</t>
    <phoneticPr fontId="3" type="noConversion"/>
  </si>
  <si>
    <t>千兆单模</t>
    <phoneticPr fontId="2" type="noConversion"/>
  </si>
  <si>
    <t>4.2）服务器组</t>
    <phoneticPr fontId="2" type="noConversion"/>
  </si>
  <si>
    <t>录制服务器</t>
    <phoneticPr fontId="3" type="noConversion"/>
  </si>
  <si>
    <t xml:space="preserve">银牌4214/16GB*2/8TB SATA企业 3.5*8/PERC H330+/Riser1/5720QP/750W冗电/2U静轨 </t>
    <phoneticPr fontId="3" type="noConversion"/>
  </si>
  <si>
    <t>台</t>
    <phoneticPr fontId="3" type="noConversion"/>
  </si>
  <si>
    <t>业务服务器</t>
    <phoneticPr fontId="3" type="noConversion"/>
  </si>
  <si>
    <t>银牌4210*1/16GB/600GB SAS 10K 2.5*2/4TB SATA企业 3.5*2/PERC H330/5720QP/750W冗电/2U静轨  16800</t>
    <phoneticPr fontId="3" type="noConversion"/>
  </si>
  <si>
    <t>台</t>
    <phoneticPr fontId="3" type="noConversion"/>
  </si>
  <si>
    <t>服务器机柜</t>
    <phoneticPr fontId="2" type="noConversion"/>
  </si>
  <si>
    <t>4.3）综合布线</t>
    <phoneticPr fontId="2" type="noConversion"/>
  </si>
  <si>
    <t>UPS电源</t>
    <phoneticPr fontId="3" type="noConversion"/>
  </si>
  <si>
    <t>1.功率容量:≥6KVA，工作方式:在线式
2.交流输入:220Vac±25%，交流输出:220Vac±1%，转换时间:零转换
3.延时供电:后备供电≥4小时      
4、包含100AH电池*16节</t>
    <phoneticPr fontId="2" type="noConversion"/>
  </si>
  <si>
    <t>套</t>
    <phoneticPr fontId="2" type="noConversion"/>
  </si>
  <si>
    <t>UPS电源配套布线</t>
    <phoneticPr fontId="2" type="noConversion"/>
  </si>
  <si>
    <t>配置件，一楼UPS房主配电柜及主线，2、3、4楼配电箱及线缆等其它辅材。</t>
    <phoneticPr fontId="2" type="noConversion"/>
  </si>
  <si>
    <t>项</t>
    <phoneticPr fontId="2" type="noConversion"/>
  </si>
  <si>
    <t>六类非屏蔽双绞线</t>
    <phoneticPr fontId="3" type="noConversion"/>
  </si>
  <si>
    <t>6类4对UTP非屏蔽电缆</t>
    <phoneticPr fontId="2" type="noConversion"/>
  </si>
  <si>
    <t>米</t>
    <phoneticPr fontId="2" type="noConversion"/>
  </si>
  <si>
    <t>按80米/点暂估</t>
    <phoneticPr fontId="3" type="noConversion"/>
  </si>
  <si>
    <t>管槽</t>
    <phoneticPr fontId="3" type="noConversion"/>
  </si>
  <si>
    <t>根据现场实际情况确认PVC25管或4mm线槽</t>
    <phoneticPr fontId="2" type="noConversion"/>
  </si>
  <si>
    <t>米</t>
    <phoneticPr fontId="2" type="noConversion"/>
  </si>
  <si>
    <t>按明线配置</t>
    <phoneticPr fontId="3" type="noConversion"/>
  </si>
  <si>
    <t>集中供电电源线</t>
    <phoneticPr fontId="2" type="noConversion"/>
  </si>
  <si>
    <t>RVV2*2.0</t>
    <phoneticPr fontId="3" type="noConversion"/>
  </si>
  <si>
    <t>按100米/层暂估</t>
    <phoneticPr fontId="3" type="noConversion"/>
  </si>
  <si>
    <t>集中供电电源线</t>
    <phoneticPr fontId="2" type="noConversion"/>
  </si>
  <si>
    <t>RVV2*1.0</t>
    <phoneticPr fontId="9" type="noConversion"/>
  </si>
  <si>
    <t>室外光缆</t>
    <phoneticPr fontId="3" type="noConversion"/>
  </si>
  <si>
    <t>8芯室外光缆</t>
    <phoneticPr fontId="2" type="noConversion"/>
  </si>
  <si>
    <t>暂估</t>
    <phoneticPr fontId="3" type="noConversion"/>
  </si>
  <si>
    <t>24芯熔接盒</t>
    <phoneticPr fontId="9" type="noConversion"/>
  </si>
  <si>
    <t>24芯熔接盒</t>
    <phoneticPr fontId="2" type="noConversion"/>
  </si>
  <si>
    <t>个</t>
    <phoneticPr fontId="9" type="noConversion"/>
  </si>
  <si>
    <t>暂估</t>
    <phoneticPr fontId="9" type="noConversion"/>
  </si>
  <si>
    <t>熔接盒</t>
    <phoneticPr fontId="3" type="noConversion"/>
  </si>
  <si>
    <t>8芯熔接盒</t>
    <phoneticPr fontId="2" type="noConversion"/>
  </si>
  <si>
    <t>光纤熔接</t>
    <phoneticPr fontId="3" type="noConversion"/>
  </si>
  <si>
    <t>光纤熔接</t>
    <phoneticPr fontId="2" type="noConversion"/>
  </si>
  <si>
    <t>2米机柜</t>
    <phoneticPr fontId="2" type="noConversion"/>
  </si>
  <si>
    <t>600mm宽*600mm深*2000mm高，前玻璃后钢板门的，</t>
    <phoneticPr fontId="3" type="noConversion"/>
  </si>
  <si>
    <t>综合布线辅材1</t>
    <phoneticPr fontId="9" type="noConversion"/>
  </si>
  <si>
    <t>根据现场实际情况配置相应的水晶头、网络面板、模块、PVC线管、金属软管、线槽、防水扎带、地插、标签、光纤跳线等。</t>
    <phoneticPr fontId="2" type="noConversion"/>
  </si>
  <si>
    <t>C</t>
    <phoneticPr fontId="9" type="noConversion"/>
  </si>
  <si>
    <t>四、其他部分</t>
    <phoneticPr fontId="2" type="noConversion"/>
  </si>
  <si>
    <t>D</t>
    <phoneticPr fontId="9" type="noConversion"/>
  </si>
  <si>
    <t>安装设备及调试</t>
    <phoneticPr fontId="9" type="noConversion"/>
  </si>
  <si>
    <t>安装设备及调试</t>
    <phoneticPr fontId="3" type="noConversion"/>
  </si>
  <si>
    <t>E</t>
    <phoneticPr fontId="9" type="noConversion"/>
  </si>
  <si>
    <t>合计</t>
    <phoneticPr fontId="9" type="noConversion"/>
  </si>
  <si>
    <t>主要参数</t>
    <phoneticPr fontId="2" type="noConversion"/>
  </si>
  <si>
    <t>参考单价</t>
    <phoneticPr fontId="2" type="noConversion"/>
  </si>
  <si>
    <t>符合《国家教育考试网上巡查系统视频标准技术规范（2017版）》
10m有效红外距离；
支持三码流同时输出，主码流最高分辨率2MP；
支持宽动态、背光补偿、强光抑制、3D降噪和图像翻转；
支持H.264、H.265视频编码标准，支持Program Stream系统流和Transition Stream传输流的封装；
支持智能分析，包括9种行为分析（绊线、双绊线、周界、物品遗留、物品丢失、徘徊、奔跑、停车、热度图）、人群聚集、视频诊断、音频异常侦测；
支持POE、DC12V供电；最大功率4.4W
支持TF卡，最大256G，可选本地存储；
支持Line in、Mic in。
要求接入原有SIP网关网络存储服务器，实现同一平台下的管理，提供原厂对接承诺函并加盖公章。</t>
  </si>
  <si>
    <t>支持扩展G.711和ACC音频编码标准；
支持PS系统流和TS传输流；
支持720P/1080P分辨率；
符合《国家教育考试网上巡查系统视频标准技术规范（2017版）》，视频编码格式兼容2007规范
支持人脸、车辆图片统一存储管理
支持IPC分辨率12MP/8MP/6MP/5MP/4MP/3MP/1080P/UXGA/720P/VGA/4CIF/DCIF/2CIF/CIF/QCIF
64路4CIF/32路720P/16路1080P/9路3MP/8路4MP/5路5MP/4路6MP/4路4K/2路12MP同时预览
16路4CIF/16路720P/16路1080P/9路3MP/8路4MP/5路5MP/4路6MP/4路4K/2路12MP同步回放，1/16到512倍速
支持1/3/4/5/6/7/8/9/10/13/16/20A/20B/25/36/40/64画面预览
支持16个前置硬盘接口，单块最大10TB
支持RAID0/1/5/6/10，JBOD模式
支持2个HDMI/2个VGA视频输出（非同源），最高分辨率可达4K
带宽：接入：400Mbps，转发：200Mbps
支持S+265、H.265、H.264压缩标准
支持驳接Onvif、RTSP标准协议网络前端，GB/T28181对接平台，GA/T1400对接平台
支持H.265 Onvif
功率≤100W（不含硬盘）
要求接入原有SIP网关网络存储服务器，实现同一平台下的管理，提供原厂对接承诺函并加盖公章。</t>
  </si>
  <si>
    <t>1、支持最大1920×1080@30fps高清画面输出。
2、支持H.265高效压缩算法，可较大节省存储空间。
3、支持超低照度，0.05Lux/F1.6(彩色),0.01Lux/F1.6(黑白)。
4、支持23倍光学变倍，16倍数字变倍。
5、支持960p@60fps、720p@60fps高帧率输出。
6、支持三码流技术，每路码流可独立配置分辨率及帧率。
7、支持区域入侵侦测、越界侦测、移动侦测等智能侦测功能。
8、支持断网续传功能保证录像不丢失，配合Smart NVR实现事件录像的二次智能检索、分析和浓缩播放。
9、本项须接入使用方现有的云录播平台系统软件平台”，能够在同一平台下的应用与管理，提供原厂承诺函并加盖原厂公章。</t>
  </si>
  <si>
    <t>1、分辨率：支持3840*2160及自适应，需与视音频同步，延时＜300ms。采用动态矢量算法，通过驱动底层采集数据信号。滚动屏幕画面时无拖尾现象，最终生成的课件讲员计算机屏幕部分能够达到高清，无失真现象。
2、本项须接入使用方现有的云录播平台系统软件平台”，能够在同一平台下的应用与管理，提供原厂承诺函并加盖原厂公章。</t>
  </si>
  <si>
    <t>1、可通过活动表对接，按照活动表录制课件。
2、支持自定义录制任务管理：支持录制任务的查询、添加、自动审核、取消。
3、支持对录制任务的执行情况跟踪：包含录制异常、已过期。
4、在网络断开的情况下，支持断网自动续存功能，断网期间可通过图片插入补录，形成完整的视频文件。
5、为解决使用方活动表异常或活动表未对接时，房间需要录制问题，可通过互动系统或轻课件软件登录后自动进行录制，保证房间端视频录制完整性。
6、本项须接入使用方现有的云录播平台系统软件平台”，能够在同一平台下的应用与管理，提供原厂承诺函并加盖原厂公章。</t>
  </si>
  <si>
    <t>2、管理中心</t>
    <phoneticPr fontId="2" type="noConversion"/>
  </si>
  <si>
    <t>标准化考场、督导系统扩容优化项目</t>
    <phoneticPr fontId="3" type="noConversion"/>
  </si>
  <si>
    <t>一、标准化考场前端部分[德阳校区教学楼C、成都校区第1-2教学楼]</t>
    <phoneticPr fontId="2" type="noConversion"/>
  </si>
  <si>
    <t>二、督导系统[德阳校区教学楼B/C栋]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</si>
</sst>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2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常规 4" xfId="1"/>
    <cellStyle name="常规_183间（20120611） (高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28" workbookViewId="0">
      <selection activeCell="C44" sqref="C44"/>
    </sheetView>
  </sheetViews>
  <sheetFormatPr defaultRowHeight="13.5" x14ac:dyDescent="0.15"/>
  <cols>
    <col min="2" max="2" width="24.625" customWidth="1"/>
    <col min="3" max="3" width="84.125" customWidth="1"/>
    <col min="6" max="6" width="9.375" bestFit="1" customWidth="1"/>
    <col min="7" max="7" width="22.25" customWidth="1"/>
  </cols>
  <sheetData>
    <row r="1" spans="1:8" ht="18.75" x14ac:dyDescent="0.15">
      <c r="A1" s="1" t="s">
        <v>119</v>
      </c>
      <c r="B1" s="1"/>
      <c r="C1" s="1"/>
      <c r="D1" s="1"/>
      <c r="E1" s="1"/>
      <c r="F1" s="1"/>
      <c r="G1" s="1"/>
      <c r="H1" s="1"/>
    </row>
    <row r="2" spans="1:8" x14ac:dyDescent="0.15">
      <c r="A2" s="2" t="s">
        <v>0</v>
      </c>
      <c r="B2" s="2" t="s">
        <v>1</v>
      </c>
      <c r="C2" s="3" t="s">
        <v>111</v>
      </c>
      <c r="D2" s="2" t="s">
        <v>2</v>
      </c>
      <c r="E2" s="2" t="s">
        <v>3</v>
      </c>
      <c r="F2" s="4" t="s">
        <v>112</v>
      </c>
      <c r="G2" s="4" t="s">
        <v>4</v>
      </c>
      <c r="H2" s="4" t="s">
        <v>5</v>
      </c>
    </row>
    <row r="3" spans="1:8" ht="27" customHeight="1" x14ac:dyDescent="0.15">
      <c r="A3" s="34" t="s">
        <v>120</v>
      </c>
      <c r="B3" s="34"/>
      <c r="C3" s="34"/>
      <c r="D3" s="5"/>
      <c r="E3" s="5"/>
      <c r="F3" s="5"/>
      <c r="G3" s="10"/>
      <c r="H3" s="6"/>
    </row>
    <row r="4" spans="1:8" x14ac:dyDescent="0.15">
      <c r="A4" s="35" t="s">
        <v>6</v>
      </c>
      <c r="B4" s="35"/>
      <c r="C4" s="35"/>
      <c r="D4" s="5"/>
      <c r="E4" s="5"/>
      <c r="F4" s="5"/>
      <c r="G4" s="10"/>
      <c r="H4" s="6"/>
    </row>
    <row r="5" spans="1:8" ht="132" x14ac:dyDescent="0.15">
      <c r="A5" s="7">
        <v>1</v>
      </c>
      <c r="B5" s="7" t="s">
        <v>7</v>
      </c>
      <c r="C5" s="8" t="s">
        <v>113</v>
      </c>
      <c r="D5" s="7">
        <v>77</v>
      </c>
      <c r="E5" s="7" t="s">
        <v>8</v>
      </c>
      <c r="F5" s="9">
        <v>2800</v>
      </c>
      <c r="G5" s="10">
        <f t="shared" ref="G5:G11" si="0">F5*D5</f>
        <v>215600</v>
      </c>
      <c r="H5" s="11"/>
    </row>
    <row r="6" spans="1:8" x14ac:dyDescent="0.15">
      <c r="A6" s="7">
        <v>2</v>
      </c>
      <c r="B6" s="7" t="s">
        <v>9</v>
      </c>
      <c r="C6" s="12" t="s">
        <v>10</v>
      </c>
      <c r="D6" s="7">
        <v>77</v>
      </c>
      <c r="E6" s="7" t="s">
        <v>11</v>
      </c>
      <c r="F6" s="9">
        <v>60</v>
      </c>
      <c r="G6" s="10">
        <f t="shared" si="0"/>
        <v>4620</v>
      </c>
      <c r="H6" s="13"/>
    </row>
    <row r="7" spans="1:8" x14ac:dyDescent="0.15">
      <c r="A7" s="7">
        <v>3</v>
      </c>
      <c r="B7" s="7" t="s">
        <v>12</v>
      </c>
      <c r="C7" s="8" t="s">
        <v>13</v>
      </c>
      <c r="D7" s="7">
        <v>77</v>
      </c>
      <c r="E7" s="7" t="s">
        <v>14</v>
      </c>
      <c r="F7" s="9">
        <v>35</v>
      </c>
      <c r="G7" s="10">
        <f t="shared" si="0"/>
        <v>2695</v>
      </c>
      <c r="H7" s="13"/>
    </row>
    <row r="8" spans="1:8" ht="144" x14ac:dyDescent="0.15">
      <c r="A8" s="7">
        <v>3</v>
      </c>
      <c r="B8" s="7" t="s">
        <v>15</v>
      </c>
      <c r="C8" s="8" t="s">
        <v>16</v>
      </c>
      <c r="D8" s="7">
        <v>77</v>
      </c>
      <c r="E8" s="7" t="s">
        <v>14</v>
      </c>
      <c r="F8" s="9">
        <v>200</v>
      </c>
      <c r="G8" s="10">
        <f t="shared" si="0"/>
        <v>15400</v>
      </c>
      <c r="H8" s="13"/>
    </row>
    <row r="9" spans="1:8" ht="360" x14ac:dyDescent="0.15">
      <c r="A9" s="5">
        <v>4</v>
      </c>
      <c r="B9" s="14" t="s">
        <v>17</v>
      </c>
      <c r="C9" s="15" t="s">
        <v>18</v>
      </c>
      <c r="D9" s="7">
        <v>27</v>
      </c>
      <c r="E9" s="5" t="s">
        <v>14</v>
      </c>
      <c r="F9" s="9">
        <v>2000</v>
      </c>
      <c r="G9" s="10">
        <f t="shared" si="0"/>
        <v>54000</v>
      </c>
      <c r="H9" s="13"/>
    </row>
    <row r="10" spans="1:8" x14ac:dyDescent="0.15">
      <c r="A10" s="5">
        <v>5</v>
      </c>
      <c r="B10" s="16" t="s">
        <v>19</v>
      </c>
      <c r="C10" s="8" t="s">
        <v>20</v>
      </c>
      <c r="D10" s="5">
        <v>77</v>
      </c>
      <c r="E10" s="5" t="s">
        <v>14</v>
      </c>
      <c r="F10" s="9">
        <v>300</v>
      </c>
      <c r="G10" s="10">
        <f t="shared" si="0"/>
        <v>23100</v>
      </c>
      <c r="H10" s="13"/>
    </row>
    <row r="11" spans="1:8" x14ac:dyDescent="0.15">
      <c r="A11" s="7">
        <v>6</v>
      </c>
      <c r="B11" s="7" t="s">
        <v>21</v>
      </c>
      <c r="C11" s="8" t="s">
        <v>22</v>
      </c>
      <c r="D11" s="5">
        <v>77</v>
      </c>
      <c r="E11" s="5" t="s">
        <v>23</v>
      </c>
      <c r="F11" s="17">
        <v>300</v>
      </c>
      <c r="G11" s="10">
        <f t="shared" si="0"/>
        <v>23100</v>
      </c>
      <c r="H11" s="18"/>
    </row>
    <row r="12" spans="1:8" x14ac:dyDescent="0.15">
      <c r="A12" s="35" t="s">
        <v>118</v>
      </c>
      <c r="B12" s="35"/>
      <c r="C12" s="35"/>
      <c r="D12" s="5"/>
      <c r="E12" s="5"/>
      <c r="F12" s="5"/>
      <c r="G12" s="10"/>
      <c r="H12" s="6"/>
    </row>
    <row r="13" spans="1:8" ht="132" x14ac:dyDescent="0.15">
      <c r="A13" s="7">
        <v>1</v>
      </c>
      <c r="B13" s="7" t="s">
        <v>24</v>
      </c>
      <c r="C13" s="8" t="s">
        <v>25</v>
      </c>
      <c r="D13" s="7">
        <v>1</v>
      </c>
      <c r="E13" s="7" t="s">
        <v>26</v>
      </c>
      <c r="F13" s="9">
        <v>55000</v>
      </c>
      <c r="G13" s="10">
        <f t="shared" ref="G12:G18" si="1">F13*D13</f>
        <v>55000</v>
      </c>
      <c r="H13" s="19"/>
    </row>
    <row r="14" spans="1:8" ht="216" x14ac:dyDescent="0.15">
      <c r="A14" s="7">
        <v>2</v>
      </c>
      <c r="B14" s="7" t="s">
        <v>27</v>
      </c>
      <c r="C14" s="8" t="s">
        <v>114</v>
      </c>
      <c r="D14" s="7">
        <v>1</v>
      </c>
      <c r="E14" s="7" t="s">
        <v>26</v>
      </c>
      <c r="F14" s="9">
        <v>55000</v>
      </c>
      <c r="G14" s="10">
        <f t="shared" si="1"/>
        <v>55000</v>
      </c>
      <c r="H14" s="20" t="s">
        <v>28</v>
      </c>
    </row>
    <row r="15" spans="1:8" ht="168" x14ac:dyDescent="0.15">
      <c r="A15" s="7">
        <v>3</v>
      </c>
      <c r="B15" s="7" t="s">
        <v>29</v>
      </c>
      <c r="C15" s="8" t="s">
        <v>30</v>
      </c>
      <c r="D15" s="7">
        <v>16</v>
      </c>
      <c r="E15" s="7" t="s">
        <v>31</v>
      </c>
      <c r="F15" s="9">
        <v>1300</v>
      </c>
      <c r="G15" s="10">
        <f t="shared" si="1"/>
        <v>20800</v>
      </c>
      <c r="H15" s="21"/>
    </row>
    <row r="16" spans="1:8" ht="120" x14ac:dyDescent="0.15">
      <c r="A16" s="7">
        <v>4</v>
      </c>
      <c r="B16" s="7" t="s">
        <v>32</v>
      </c>
      <c r="C16" s="8" t="s">
        <v>33</v>
      </c>
      <c r="D16" s="7">
        <v>1</v>
      </c>
      <c r="E16" s="7" t="s">
        <v>26</v>
      </c>
      <c r="F16" s="9">
        <v>25000</v>
      </c>
      <c r="G16" s="10">
        <f t="shared" si="1"/>
        <v>25000</v>
      </c>
      <c r="H16" s="21"/>
    </row>
    <row r="17" spans="1:8" ht="36" x14ac:dyDescent="0.15">
      <c r="A17" s="7">
        <v>6</v>
      </c>
      <c r="B17" s="16" t="s">
        <v>34</v>
      </c>
      <c r="C17" s="8" t="s">
        <v>35</v>
      </c>
      <c r="D17" s="5">
        <v>1</v>
      </c>
      <c r="E17" s="5" t="s">
        <v>36</v>
      </c>
      <c r="F17" s="9">
        <v>1200</v>
      </c>
      <c r="G17" s="10">
        <f t="shared" si="1"/>
        <v>1200</v>
      </c>
      <c r="H17" s="21"/>
    </row>
    <row r="18" spans="1:8" x14ac:dyDescent="0.15">
      <c r="A18" s="7">
        <v>7</v>
      </c>
      <c r="B18" s="14" t="s">
        <v>37</v>
      </c>
      <c r="C18" s="15" t="s">
        <v>38</v>
      </c>
      <c r="D18" s="5">
        <v>1</v>
      </c>
      <c r="E18" s="5" t="s">
        <v>26</v>
      </c>
      <c r="F18" s="9">
        <v>4500</v>
      </c>
      <c r="G18" s="10">
        <f t="shared" si="1"/>
        <v>4500</v>
      </c>
      <c r="H18" s="6"/>
    </row>
    <row r="19" spans="1:8" x14ac:dyDescent="0.15">
      <c r="A19" s="22" t="s">
        <v>39</v>
      </c>
      <c r="B19" s="36" t="s">
        <v>40</v>
      </c>
      <c r="C19" s="8"/>
      <c r="D19" s="5"/>
      <c r="E19" s="5"/>
      <c r="F19" s="17"/>
      <c r="G19" s="37">
        <f>SUM(G5:G18)</f>
        <v>500015</v>
      </c>
      <c r="H19" s="6"/>
    </row>
    <row r="20" spans="1:8" x14ac:dyDescent="0.15">
      <c r="A20" s="34" t="s">
        <v>121</v>
      </c>
      <c r="B20" s="34"/>
      <c r="C20" s="34"/>
      <c r="D20" s="5"/>
      <c r="E20" s="5"/>
      <c r="F20" s="5"/>
      <c r="G20" s="10"/>
      <c r="H20" s="6"/>
    </row>
    <row r="21" spans="1:8" x14ac:dyDescent="0.15">
      <c r="A21" s="35" t="s">
        <v>41</v>
      </c>
      <c r="B21" s="35"/>
      <c r="C21" s="35"/>
      <c r="D21" s="5"/>
      <c r="E21" s="5"/>
      <c r="F21" s="5"/>
      <c r="G21" s="10"/>
      <c r="H21" s="6"/>
    </row>
    <row r="22" spans="1:8" ht="120" x14ac:dyDescent="0.15">
      <c r="A22" s="7">
        <v>1</v>
      </c>
      <c r="B22" s="7" t="s">
        <v>42</v>
      </c>
      <c r="C22" s="8" t="s">
        <v>115</v>
      </c>
      <c r="D22" s="7">
        <v>51</v>
      </c>
      <c r="E22" s="7" t="s">
        <v>26</v>
      </c>
      <c r="F22" s="9">
        <v>2500</v>
      </c>
      <c r="G22" s="10">
        <f>F22*D22</f>
        <v>127500</v>
      </c>
      <c r="H22" s="23"/>
    </row>
    <row r="23" spans="1:8" x14ac:dyDescent="0.15">
      <c r="A23" s="7">
        <v>2</v>
      </c>
      <c r="B23" s="7" t="s">
        <v>43</v>
      </c>
      <c r="C23" s="12" t="s">
        <v>44</v>
      </c>
      <c r="D23" s="7">
        <v>51</v>
      </c>
      <c r="E23" s="7" t="s">
        <v>45</v>
      </c>
      <c r="F23" s="9">
        <v>150</v>
      </c>
      <c r="G23" s="10">
        <f>F23*D23</f>
        <v>7650</v>
      </c>
      <c r="H23" s="20"/>
    </row>
    <row r="24" spans="1:8" ht="48" x14ac:dyDescent="0.15">
      <c r="A24" s="7">
        <v>4</v>
      </c>
      <c r="B24" s="7" t="s">
        <v>47</v>
      </c>
      <c r="C24" s="24" t="s">
        <v>116</v>
      </c>
      <c r="D24" s="7">
        <v>51</v>
      </c>
      <c r="E24" s="7" t="s">
        <v>46</v>
      </c>
      <c r="F24" s="25">
        <v>1500</v>
      </c>
      <c r="G24" s="10">
        <f>F24*D24</f>
        <v>76500</v>
      </c>
      <c r="H24" s="20"/>
    </row>
    <row r="25" spans="1:8" ht="96" x14ac:dyDescent="0.15">
      <c r="A25" s="7">
        <v>5</v>
      </c>
      <c r="B25" s="7" t="s">
        <v>48</v>
      </c>
      <c r="C25" s="24" t="s">
        <v>117</v>
      </c>
      <c r="D25" s="7">
        <v>51</v>
      </c>
      <c r="E25" s="7" t="s">
        <v>46</v>
      </c>
      <c r="F25" s="25">
        <v>4500</v>
      </c>
      <c r="G25" s="10">
        <f>F25*D25</f>
        <v>229500</v>
      </c>
      <c r="H25" s="20"/>
    </row>
    <row r="26" spans="1:8" x14ac:dyDescent="0.15">
      <c r="A26" s="22" t="s">
        <v>49</v>
      </c>
      <c r="B26" s="36" t="s">
        <v>40</v>
      </c>
      <c r="C26" s="8"/>
      <c r="D26" s="5"/>
      <c r="E26" s="5"/>
      <c r="F26" s="17"/>
      <c r="G26" s="37">
        <f>SUM(G22:G25)</f>
        <v>441150</v>
      </c>
      <c r="H26" s="6"/>
    </row>
    <row r="27" spans="1:8" x14ac:dyDescent="0.15">
      <c r="A27" s="34" t="s">
        <v>50</v>
      </c>
      <c r="B27" s="34"/>
      <c r="C27" s="34"/>
      <c r="D27" s="5"/>
      <c r="E27" s="5"/>
      <c r="F27" s="5"/>
      <c r="G27" s="10"/>
      <c r="H27" s="6"/>
    </row>
    <row r="28" spans="1:8" x14ac:dyDescent="0.15">
      <c r="A28" s="35" t="s">
        <v>51</v>
      </c>
      <c r="B28" s="35"/>
      <c r="C28" s="35"/>
      <c r="D28" s="5"/>
      <c r="E28" s="5"/>
      <c r="F28" s="5"/>
      <c r="G28" s="10"/>
      <c r="H28" s="6"/>
    </row>
    <row r="29" spans="1:8" ht="48" x14ac:dyDescent="0.15">
      <c r="A29" s="7">
        <v>1</v>
      </c>
      <c r="B29" s="7" t="s">
        <v>52</v>
      </c>
      <c r="C29" s="8" t="s">
        <v>53</v>
      </c>
      <c r="D29" s="7">
        <v>1</v>
      </c>
      <c r="E29" s="7" t="s">
        <v>26</v>
      </c>
      <c r="F29" s="9">
        <v>18000</v>
      </c>
      <c r="G29" s="10">
        <f>F29*D29</f>
        <v>18000</v>
      </c>
      <c r="H29" s="23"/>
    </row>
    <row r="30" spans="1:8" x14ac:dyDescent="0.15">
      <c r="A30" s="7">
        <v>2</v>
      </c>
      <c r="B30" s="7" t="s">
        <v>54</v>
      </c>
      <c r="C30" s="12" t="s">
        <v>55</v>
      </c>
      <c r="D30" s="7">
        <v>4</v>
      </c>
      <c r="E30" s="7" t="s">
        <v>56</v>
      </c>
      <c r="F30" s="9">
        <v>4800</v>
      </c>
      <c r="G30" s="10">
        <f>F30*D30</f>
        <v>19200</v>
      </c>
      <c r="H30" s="20"/>
    </row>
    <row r="31" spans="1:8" ht="36" x14ac:dyDescent="0.15">
      <c r="A31" s="7">
        <v>3</v>
      </c>
      <c r="B31" s="7" t="s">
        <v>57</v>
      </c>
      <c r="C31" s="8" t="s">
        <v>58</v>
      </c>
      <c r="D31" s="7">
        <v>3</v>
      </c>
      <c r="E31" s="7" t="s">
        <v>26</v>
      </c>
      <c r="F31" s="9">
        <v>6500</v>
      </c>
      <c r="G31" s="10">
        <f>F31*D31</f>
        <v>19500</v>
      </c>
      <c r="H31" s="20"/>
    </row>
    <row r="32" spans="1:8" x14ac:dyDescent="0.15">
      <c r="A32" s="7">
        <v>4</v>
      </c>
      <c r="B32" s="7" t="s">
        <v>59</v>
      </c>
      <c r="C32" s="8" t="s">
        <v>60</v>
      </c>
      <c r="D32" s="7">
        <v>16</v>
      </c>
      <c r="E32" s="7" t="s">
        <v>26</v>
      </c>
      <c r="F32" s="9">
        <v>1300</v>
      </c>
      <c r="G32" s="10">
        <f>F32*D32</f>
        <v>20800</v>
      </c>
      <c r="H32" s="20"/>
    </row>
    <row r="33" spans="1:8" x14ac:dyDescent="0.15">
      <c r="A33" s="35" t="s">
        <v>61</v>
      </c>
      <c r="B33" s="35"/>
      <c r="C33" s="35"/>
      <c r="D33" s="5"/>
      <c r="E33" s="5"/>
      <c r="F33" s="5"/>
      <c r="G33" s="10"/>
      <c r="H33" s="6"/>
    </row>
    <row r="34" spans="1:8" x14ac:dyDescent="0.15">
      <c r="A34" s="26">
        <v>1</v>
      </c>
      <c r="B34" s="27" t="s">
        <v>62</v>
      </c>
      <c r="C34" s="28" t="s">
        <v>63</v>
      </c>
      <c r="D34" s="26">
        <v>3</v>
      </c>
      <c r="E34" s="26" t="s">
        <v>64</v>
      </c>
      <c r="F34" s="29">
        <v>33000</v>
      </c>
      <c r="G34" s="30">
        <f>D34*F34</f>
        <v>99000</v>
      </c>
      <c r="H34" s="23"/>
    </row>
    <row r="35" spans="1:8" x14ac:dyDescent="0.15">
      <c r="A35" s="26">
        <v>2</v>
      </c>
      <c r="B35" s="27" t="s">
        <v>65</v>
      </c>
      <c r="C35" s="28" t="s">
        <v>66</v>
      </c>
      <c r="D35" s="26">
        <v>1</v>
      </c>
      <c r="E35" s="26" t="s">
        <v>67</v>
      </c>
      <c r="F35" s="29">
        <v>26000</v>
      </c>
      <c r="G35" s="30">
        <f>D35*F35</f>
        <v>26000</v>
      </c>
      <c r="H35" s="28"/>
    </row>
    <row r="36" spans="1:8" x14ac:dyDescent="0.15">
      <c r="A36" s="7">
        <v>3</v>
      </c>
      <c r="B36" s="14" t="s">
        <v>68</v>
      </c>
      <c r="C36" s="15" t="s">
        <v>38</v>
      </c>
      <c r="D36" s="5">
        <v>1</v>
      </c>
      <c r="E36" s="5" t="s">
        <v>56</v>
      </c>
      <c r="F36" s="9">
        <v>4500</v>
      </c>
      <c r="G36" s="10">
        <f>F36*D36</f>
        <v>4500</v>
      </c>
      <c r="H36" s="20"/>
    </row>
    <row r="37" spans="1:8" x14ac:dyDescent="0.15">
      <c r="A37" s="35" t="s">
        <v>69</v>
      </c>
      <c r="B37" s="35"/>
      <c r="C37" s="35"/>
      <c r="D37" s="5"/>
      <c r="E37" s="5"/>
      <c r="F37" s="5"/>
      <c r="G37" s="10"/>
      <c r="H37" s="6"/>
    </row>
    <row r="38" spans="1:8" ht="48" x14ac:dyDescent="0.15">
      <c r="A38" s="7">
        <v>1</v>
      </c>
      <c r="B38" s="7" t="s">
        <v>70</v>
      </c>
      <c r="C38" s="8" t="s">
        <v>71</v>
      </c>
      <c r="D38" s="7">
        <v>2</v>
      </c>
      <c r="E38" s="7" t="s">
        <v>72</v>
      </c>
      <c r="F38" s="9">
        <v>35000</v>
      </c>
      <c r="G38" s="10">
        <f t="shared" ref="G38:G49" si="2">F38*D38</f>
        <v>70000</v>
      </c>
      <c r="H38" s="6"/>
    </row>
    <row r="39" spans="1:8" x14ac:dyDescent="0.15">
      <c r="A39" s="7">
        <v>2</v>
      </c>
      <c r="B39" s="7" t="s">
        <v>73</v>
      </c>
      <c r="C39" s="12" t="s">
        <v>74</v>
      </c>
      <c r="D39" s="7">
        <v>1</v>
      </c>
      <c r="E39" s="7" t="s">
        <v>75</v>
      </c>
      <c r="F39" s="9">
        <v>7500</v>
      </c>
      <c r="G39" s="10">
        <f t="shared" si="2"/>
        <v>7500</v>
      </c>
      <c r="H39" s="6"/>
    </row>
    <row r="40" spans="1:8" ht="24" x14ac:dyDescent="0.15">
      <c r="A40" s="7">
        <v>3</v>
      </c>
      <c r="B40" s="7" t="s">
        <v>76</v>
      </c>
      <c r="C40" s="8" t="s">
        <v>77</v>
      </c>
      <c r="D40" s="7">
        <v>11000</v>
      </c>
      <c r="E40" s="7" t="s">
        <v>78</v>
      </c>
      <c r="F40" s="9">
        <v>5</v>
      </c>
      <c r="G40" s="10">
        <f t="shared" si="2"/>
        <v>55000</v>
      </c>
      <c r="H40" s="6" t="s">
        <v>79</v>
      </c>
    </row>
    <row r="41" spans="1:8" x14ac:dyDescent="0.15">
      <c r="A41" s="7">
        <v>4</v>
      </c>
      <c r="B41" s="7" t="s">
        <v>80</v>
      </c>
      <c r="C41" s="8" t="s">
        <v>81</v>
      </c>
      <c r="D41" s="7">
        <v>6000</v>
      </c>
      <c r="E41" s="7" t="s">
        <v>82</v>
      </c>
      <c r="F41" s="9">
        <v>5</v>
      </c>
      <c r="G41" s="10">
        <f t="shared" si="2"/>
        <v>30000</v>
      </c>
      <c r="H41" s="6" t="s">
        <v>83</v>
      </c>
    </row>
    <row r="42" spans="1:8" ht="24" x14ac:dyDescent="0.15">
      <c r="A42" s="7">
        <v>5</v>
      </c>
      <c r="B42" s="14" t="s">
        <v>84</v>
      </c>
      <c r="C42" s="15" t="s">
        <v>85</v>
      </c>
      <c r="D42" s="5">
        <v>3000</v>
      </c>
      <c r="E42" s="5" t="s">
        <v>78</v>
      </c>
      <c r="F42" s="9">
        <v>7</v>
      </c>
      <c r="G42" s="10">
        <f t="shared" si="2"/>
        <v>21000</v>
      </c>
      <c r="H42" s="6" t="s">
        <v>86</v>
      </c>
    </row>
    <row r="43" spans="1:8" x14ac:dyDescent="0.15">
      <c r="A43" s="7">
        <v>6</v>
      </c>
      <c r="B43" s="16" t="s">
        <v>87</v>
      </c>
      <c r="C43" s="8" t="s">
        <v>88</v>
      </c>
      <c r="D43" s="5">
        <f>203*50</f>
        <v>10150</v>
      </c>
      <c r="E43" s="5" t="s">
        <v>78</v>
      </c>
      <c r="F43" s="9">
        <v>3.5</v>
      </c>
      <c r="G43" s="10">
        <f t="shared" si="2"/>
        <v>35525</v>
      </c>
      <c r="H43" s="6"/>
    </row>
    <row r="44" spans="1:8" x14ac:dyDescent="0.15">
      <c r="A44" s="7">
        <v>7</v>
      </c>
      <c r="B44" s="7" t="s">
        <v>89</v>
      </c>
      <c r="C44" s="8" t="s">
        <v>90</v>
      </c>
      <c r="D44" s="7">
        <v>800</v>
      </c>
      <c r="E44" s="7" t="s">
        <v>78</v>
      </c>
      <c r="F44" s="9">
        <v>6</v>
      </c>
      <c r="G44" s="10">
        <f t="shared" si="2"/>
        <v>4800</v>
      </c>
      <c r="H44" s="20" t="s">
        <v>91</v>
      </c>
    </row>
    <row r="45" spans="1:8" x14ac:dyDescent="0.15">
      <c r="A45" s="7">
        <v>8</v>
      </c>
      <c r="B45" s="7" t="s">
        <v>92</v>
      </c>
      <c r="C45" s="12" t="s">
        <v>93</v>
      </c>
      <c r="D45" s="7">
        <v>1</v>
      </c>
      <c r="E45" s="7" t="s">
        <v>94</v>
      </c>
      <c r="F45" s="9">
        <v>500</v>
      </c>
      <c r="G45" s="10">
        <f t="shared" si="2"/>
        <v>500</v>
      </c>
      <c r="H45" s="20" t="s">
        <v>95</v>
      </c>
    </row>
    <row r="46" spans="1:8" x14ac:dyDescent="0.15">
      <c r="A46" s="7">
        <v>9</v>
      </c>
      <c r="B46" s="7" t="s">
        <v>96</v>
      </c>
      <c r="C46" s="8" t="s">
        <v>97</v>
      </c>
      <c r="D46" s="7">
        <v>4</v>
      </c>
      <c r="E46" s="7" t="s">
        <v>14</v>
      </c>
      <c r="F46" s="9">
        <v>300</v>
      </c>
      <c r="G46" s="10">
        <f t="shared" si="2"/>
        <v>1200</v>
      </c>
      <c r="H46" s="20" t="s">
        <v>95</v>
      </c>
    </row>
    <row r="47" spans="1:8" x14ac:dyDescent="0.15">
      <c r="A47" s="7">
        <v>10</v>
      </c>
      <c r="B47" s="7" t="s">
        <v>98</v>
      </c>
      <c r="C47" s="8" t="s">
        <v>99</v>
      </c>
      <c r="D47" s="7">
        <v>1</v>
      </c>
      <c r="E47" s="7" t="s">
        <v>75</v>
      </c>
      <c r="F47" s="9">
        <v>1500</v>
      </c>
      <c r="G47" s="10">
        <f t="shared" si="2"/>
        <v>1500</v>
      </c>
      <c r="H47" s="20" t="s">
        <v>95</v>
      </c>
    </row>
    <row r="48" spans="1:8" x14ac:dyDescent="0.15">
      <c r="A48" s="7">
        <v>11</v>
      </c>
      <c r="B48" s="14" t="s">
        <v>100</v>
      </c>
      <c r="C48" s="15" t="s">
        <v>101</v>
      </c>
      <c r="D48" s="5">
        <v>4</v>
      </c>
      <c r="E48" s="5" t="s">
        <v>26</v>
      </c>
      <c r="F48" s="9">
        <v>2500</v>
      </c>
      <c r="G48" s="10">
        <f t="shared" si="2"/>
        <v>10000</v>
      </c>
      <c r="H48" s="20"/>
    </row>
    <row r="49" spans="1:8" ht="24" x14ac:dyDescent="0.15">
      <c r="A49" s="7">
        <v>12</v>
      </c>
      <c r="B49" s="7" t="s">
        <v>102</v>
      </c>
      <c r="C49" s="8" t="s">
        <v>103</v>
      </c>
      <c r="D49" s="5">
        <v>1</v>
      </c>
      <c r="E49" s="5" t="s">
        <v>75</v>
      </c>
      <c r="F49" s="17">
        <v>8000</v>
      </c>
      <c r="G49" s="10">
        <f t="shared" si="2"/>
        <v>8000</v>
      </c>
      <c r="H49" s="6"/>
    </row>
    <row r="50" spans="1:8" x14ac:dyDescent="0.15">
      <c r="A50" s="22" t="s">
        <v>104</v>
      </c>
      <c r="B50" s="36" t="s">
        <v>40</v>
      </c>
      <c r="C50" s="8"/>
      <c r="D50" s="5"/>
      <c r="E50" s="5"/>
      <c r="F50" s="17"/>
      <c r="G50" s="37">
        <f>SUM(G29:G49)</f>
        <v>452025</v>
      </c>
      <c r="H50" s="6"/>
    </row>
    <row r="51" spans="1:8" x14ac:dyDescent="0.15">
      <c r="A51" s="34" t="s">
        <v>105</v>
      </c>
      <c r="B51" s="34"/>
      <c r="C51" s="34"/>
      <c r="D51" s="5"/>
      <c r="E51" s="5"/>
      <c r="F51" s="5"/>
      <c r="G51" s="10"/>
      <c r="H51" s="6"/>
    </row>
    <row r="52" spans="1:8" x14ac:dyDescent="0.15">
      <c r="A52" s="22" t="s">
        <v>106</v>
      </c>
      <c r="B52" s="38" t="s">
        <v>107</v>
      </c>
      <c r="C52" s="8" t="s">
        <v>108</v>
      </c>
      <c r="D52" s="5"/>
      <c r="E52" s="5"/>
      <c r="F52" s="17"/>
      <c r="G52" s="37">
        <v>100000</v>
      </c>
      <c r="H52" s="6"/>
    </row>
    <row r="53" spans="1:8" x14ac:dyDescent="0.15">
      <c r="A53" s="22" t="s">
        <v>109</v>
      </c>
      <c r="B53" s="38" t="s">
        <v>110</v>
      </c>
      <c r="C53" s="31">
        <f>G19+G26+G50+G52</f>
        <v>1493190</v>
      </c>
      <c r="D53" s="32"/>
      <c r="E53" s="32"/>
      <c r="F53" s="32"/>
      <c r="G53" s="33"/>
      <c r="H53" s="6"/>
    </row>
  </sheetData>
  <mergeCells count="13">
    <mergeCell ref="A37:C37"/>
    <mergeCell ref="A51:C51"/>
    <mergeCell ref="C53:G53"/>
    <mergeCell ref="A12:C12"/>
    <mergeCell ref="A20:C20"/>
    <mergeCell ref="A21:C21"/>
    <mergeCell ref="A27:C27"/>
    <mergeCell ref="A28:C28"/>
    <mergeCell ref="A33:C33"/>
    <mergeCell ref="A1:H1"/>
    <mergeCell ref="A3:C3"/>
    <mergeCell ref="A4:C4"/>
    <mergeCell ref="H5:H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2022-09-12T21:34:27Z</dcterms:created>
  <dcterms:modified xsi:type="dcterms:W3CDTF">2022-09-12T21:58:11Z</dcterms:modified>
</cp:coreProperties>
</file>